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Tamara Bozinovic\Desktop\Javne nabavke 2023\Postupci iz PLANA 2023\Popravka djelova krova administrativne zgrade Aerodroma Tivat\"/>
    </mc:Choice>
  </mc:AlternateContent>
  <xr:revisionPtr revIDLastSave="0" documentId="13_ncr:1_{FCCF81E2-FE0A-48B0-8972-A976A0AB5590}" xr6:coauthVersionLast="47" xr6:coauthVersionMax="47" xr10:uidLastSave="{00000000-0000-0000-0000-000000000000}"/>
  <bookViews>
    <workbookView xWindow="-120" yWindow="-120" windowWidth="29040" windowHeight="15840" xr2:uid="{4F21A5AA-1FB6-44A4-AEDF-F7D327FE083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8" i="1" l="1"/>
  <c r="C42" i="1"/>
  <c r="C39" i="1"/>
  <c r="F23" i="1" l="1"/>
  <c r="F24" i="1" s="1"/>
  <c r="F25" i="1" s="1"/>
  <c r="C21" i="1"/>
  <c r="C19" i="1"/>
  <c r="C18" i="1"/>
  <c r="C17" i="1"/>
  <c r="C9" i="1"/>
</calcChain>
</file>

<file path=xl/sharedStrings.xml><?xml version="1.0" encoding="utf-8"?>
<sst xmlns="http://schemas.openxmlformats.org/spreadsheetml/2006/main" count="72" uniqueCount="46">
  <si>
    <t>br</t>
  </si>
  <si>
    <t>opis</t>
  </si>
  <si>
    <t>kolicina</t>
  </si>
  <si>
    <t>j.mjere</t>
  </si>
  <si>
    <t>j.cijena</t>
  </si>
  <si>
    <t>cijena</t>
  </si>
  <si>
    <t xml:space="preserve">Nabavka i ugradnja tečne hidroizolacione membrana hladnog-nanosivog, bezšavnog, visoko elastičnog, jednokomponentnog, aromatičnog poliuretanskog sistema premaza u skladu sa ETA – 005 W2. DIN EN 14891 i propisom REACH (EZ) br. 1907/2006.
Podlogu je potrebno očisiti od svih kontaminirajućih i slabo vezanih materijala kako bi se ostvarila dobra adhezija za podlogu. Preporučuje se čišćenje vodom pod pritiskom.
Podloga treba da bude suva, prilikom izvođenja poštovati uslove navedene u Tehničkom listu.
Pre nanošenja premaza nanosi se prajmer  po potrebi (za slabe podloge ili vertikalne površine) sa okvirnom potrošnjom oko 0,3 Kg/m2. On mora očvrsnuti tako da ne bude lepljiv na dodir pre nanošenja narednih slojeva. Za odgovarajuće vreme čekanja / premazivanja, pogledajte tehnički list proizvoda. 
1. Prvi sloj premaza nanosi se u količini minimum od oko 1 l/m2  (1,45kg/m2) 
2. Dok je prvi sloj svež – utapa se  filc ili sl materijal za ojacavanje po preporuci izabranog proizvodjaca. Preklopi filca moraju biti najmanje 5 cm veličine i paziti da preklopi budu dovoljno navlaženi kako bi se omogućilo njihovo vezivanje.
Po tretiranoj površini povlači se valjak dok se sloj za ojacavanje potpuno ne natopi osnovnim premazom. </t>
  </si>
  <si>
    <t>Pozicija se izvodi u zoni spojeva montaznih greda I stubova, cca 10cm sa obje strane ivice spoja ovih elemenata.</t>
  </si>
  <si>
    <t>Obracun po m1 obradjene ivice sa svim uracunatim (razvijena sirina povrsine nije veca od 20cm).</t>
  </si>
  <si>
    <t>16*0.4+8*1*4</t>
  </si>
  <si>
    <t>m1</t>
  </si>
  <si>
    <t>Izrada opsiva ab greda koje izlaze iz krovne ravni prvog sprata. Opsivanje se radi al limom d=0.6mm zavrsno bojenim PVDF bojom RAL 9002.</t>
  </si>
  <si>
    <t>Kako su pozicije izlozene jakim vjetrovima, potrebna je cesca ugradnja AL flahova (na cca 40cm).</t>
  </si>
  <si>
    <t>Limove savti po semi prikazanoj na grafickom prilogu. Poduzno spajanje limova dvostrukim savom, poprecne veze zakivanjem aluminijumskim zakovicama I dodatnim lijepljenjem kvalitetnim visokoelasticnim UV stabilnim PU lijepkom/zaptivnom masom.</t>
  </si>
  <si>
    <t>Na mjestima suceljavanja sa stubom, limove podici uz stub I zavrsiti puc lajsnom koju treba zapuniti kvalitetnom PU zaptivkom otpornom na UV zracenje.</t>
  </si>
  <si>
    <t>Grede su na visini cca 3.1m od ploce, dok je vrh stuba na 4m od ploce.</t>
  </si>
  <si>
    <t>Obracun po m1, tj po komadu detalja sa svim materijalom, radom, transpotom I sl potrebnim za kvalitetnu ugradnju.</t>
  </si>
  <si>
    <t>Rs 36cm</t>
  </si>
  <si>
    <t>Rs40cm</t>
  </si>
  <si>
    <t>puc lajna Rs 10cm sa zaptivanjem</t>
  </si>
  <si>
    <t>izrada kape stubova , od dva lima Rs 36cm I RS 40cm, spojenih dvostrukim falcom, za stub 40*40cm, sa okapnikom od 4cm na sve 4strane</t>
  </si>
  <si>
    <t>kom</t>
  </si>
  <si>
    <t>AL flah 30*2mm , Rs50cm</t>
  </si>
  <si>
    <t>UKUPNO NETO</t>
  </si>
  <si>
    <t>PDV</t>
  </si>
  <si>
    <t>BRUTO</t>
  </si>
  <si>
    <t>FAZA 04-sanacija pravougaonog jednovodog svjetlarnika nad dijelom prizemlja</t>
  </si>
  <si>
    <t>Pazljiva privremena demontaza zastitne metalne mreze povrsine 1.5m*4.45m smjestene izmedju atika greda nad prvim spratom, u horizontalnoj ravni, visina od okolnog terena cca 4m. Obracun po uradjenom poslu, demontaza i ponovna montaza,  sa zaracunatim materijalom za ponovnu montazu, kao i eventualnim sitnim korekcijama na mrezi i nosecem okviru. Mrezu privremeno lagerovati u blizini objekta u dogovoru sa korisnikom prostora.</t>
  </si>
  <si>
    <t>komplet</t>
  </si>
  <si>
    <t>Pazljiva demontaza jednovovodog krova sirine 1.5m, duzine 6.7m, nagiba cca 5%, od sacastog polikarbonata sa pripadajucim celicnim rostiljom od kutija malih presjeka koja se nalazi na cca 3.80m od poda u najvisocijij tacki. Zajdeno sa krovom pazljivo demontirati I opsav u vertikalnoj ravni (sirine  1.5m, visine cca 80m), koja povezuje zid od al bravarije prizemlja sa predmetnim krovom. Opsav je izveden takodje od sacastog polikarbonata.Voditi racina da se bravarija ne osteti! Po zavrsenoj demontazi sut pokupiti, razvrstati i odvesti na deponiju gradjevinskog materijala tj na reciklazno dvoriste u skladu sa vazecom Zakonsko regulativom. Obracu po zavsenom poslu sve komplet.</t>
  </si>
  <si>
    <t>Nabavka materijala I izrada celicne konstrukcije svjetlarnika od celicnih cijevi kvadratnog presjeka 80/80/4 po crtezima u prilogu predmjera. Konstrukciju fiksirati po upustvima iz dijela konstrukcije, antikorozivno zastititi I ofarbati u svijetlu sivu boju. Obracun po kg ugradjenog celika.</t>
  </si>
  <si>
    <t>kg</t>
  </si>
  <si>
    <t>Izrada svjetlrnika u nagibu 3% preko pripremljenih celicnih kutija od AL profila sa termoprekidom I ispunom od stakla u termopaketu I to kaljeno 6mm+pampleks 6.6.1.</t>
  </si>
  <si>
    <t>m2</t>
  </si>
  <si>
    <t>Obrada opsivke plastificiranim limom d=0.5mm spoja AB grede I svjetlarnika na najvisocijoj ivici svjetlarnika.Rs lia je 30cm.obracun po m1</t>
  </si>
  <si>
    <t xml:space="preserve">Obrada spoja AB grede I svjetlarnika hidroizolacionim PU premazom sa ojacanjem u medjusloju. </t>
  </si>
  <si>
    <t>Opsivanje alubondom sa termoizolacijom(kamena vuna 10cm) I potrebnom potkonstrukcijom  vertikalne strane koja spaja donju ivicu svjetlarnika sa postojecim fasadnim zidom od aluminijumske bravarije.Opsiva alubondom je se spoljasnje I sa unutrasnje strane. Obracun po m2  dvostane opsivke sa termikom i potkonstrukcijom.</t>
  </si>
  <si>
    <t>m</t>
  </si>
  <si>
    <t>Priprema betonskih povrsina bocnih strana svjetlarnika za moleraj I izrada moleraja. Sastrugati slojeve koji su nabubreli od vlage, uraditi podlogu blokatorom za mrlje, nakon cega ponoviti moleraj (siva boja-kao postojeca) na  cjelokupnoj povrsini bocnih strana svjetlarnika sa pripadajucim zidom i poprecnom gredom u minmum dvije ruke. najvisocija tacka je na cca 3.5m od poda.</t>
  </si>
  <si>
    <t>Obracun po m2 okrecene povrsine.</t>
  </si>
  <si>
    <t>NETO</t>
  </si>
  <si>
    <t xml:space="preserve">FAZA 05-sanacija pukotine na spoju gornje horizontalne ivice prozora prvog sprata I pripadajuce AB grede </t>
  </si>
  <si>
    <t>Sanacija spoja gornje ivice bravarije na prvom spratu na strani ka pisti I pripdajuce AB grede. Visina ivice je na cca 6m od kote okolnog trotoara. Spojnicu koja je naprsla ocistiti I zapuniti kvalitetnom poliretankom zaptivnom masom. Ugradnju izvrsiti strogo po tehnickom listu izabranog proizvoda sa svim predradnjama opisanim u istom. Nakon sto se materijal osusi dodatno izvrsiti izolovanje spoja al okapnika i pripadajuce grede sa PU hidroizolacionim premazom sa ojacanjem u medjusloju. Obuhvatiti betonsku gredu i okapni lim. Voditi racuna da se linija premaza izvede ravno, pa je prie pocetka ovih radova potrebno zalijepiti krep traku kako bi se oformila ravna linija. Obavezno koristiti potrebne prajmere za metal i beton. Materijal ojacanja treba da je visoko fleksibilan jer ce usled jakog sunca trpeti dilatiranje lima.</t>
  </si>
  <si>
    <t>Cijena izrade skele ili koriscenja korpe mora se obuhvatiti ovom pozicijom I nece se posebno naplacivati.</t>
  </si>
  <si>
    <t>Obracun po m1sve opisano</t>
  </si>
  <si>
    <t>FAZA 00-OBRADA GREDA I ZAVRSETAKA STUBOVA NAD CENTRALNIM DIJELOM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</si>
</sst>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theme="1"/>
      <name val="Arial Narrow"/>
      <family val="2"/>
    </font>
    <font>
      <sz val="11"/>
      <color theme="1"/>
      <name val="Arial Narrow"/>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0" fillId="2" borderId="1" xfId="0" applyFill="1" applyBorder="1"/>
    <xf numFmtId="0" fontId="1" fillId="2" borderId="2" xfId="0" applyFont="1" applyFill="1" applyBorder="1"/>
    <xf numFmtId="0" fontId="0" fillId="2" borderId="2" xfId="0" applyFill="1" applyBorder="1"/>
    <xf numFmtId="0" fontId="0" fillId="2" borderId="3" xfId="0" applyFill="1" applyBorder="1"/>
    <xf numFmtId="0" fontId="1" fillId="0" borderId="4" xfId="0" applyFont="1" applyBorder="1"/>
    <xf numFmtId="0" fontId="1" fillId="0" borderId="0" xfId="0" applyFont="1"/>
    <xf numFmtId="0" fontId="2" fillId="0" borderId="0" xfId="0" applyFont="1" applyAlignment="1">
      <alignment horizontal="center" vertical="top" wrapText="1"/>
    </xf>
    <xf numFmtId="0" fontId="3" fillId="0" borderId="0" xfId="0" applyFont="1" applyAlignment="1">
      <alignment horizontal="left" vertical="top" wrapText="1"/>
    </xf>
    <xf numFmtId="0" fontId="0" fillId="0" borderId="0" xfId="0" applyAlignment="1">
      <alignment vertical="top"/>
    </xf>
    <xf numFmtId="0" fontId="0" fillId="3" borderId="1" xfId="0" applyFill="1" applyBorder="1"/>
    <xf numFmtId="0" fontId="3" fillId="3" borderId="2" xfId="0" applyFont="1" applyFill="1" applyBorder="1" applyAlignment="1">
      <alignment horizontal="left" vertical="top" wrapText="1"/>
    </xf>
    <xf numFmtId="0" fontId="0" fillId="3" borderId="2" xfId="0" applyFill="1" applyBorder="1"/>
    <xf numFmtId="0" fontId="0" fillId="3" borderId="4" xfId="0" applyFill="1" applyBorder="1"/>
    <xf numFmtId="0" fontId="0" fillId="0" borderId="1" xfId="0" applyBorder="1"/>
    <xf numFmtId="0" fontId="3" fillId="0" borderId="2" xfId="0" applyFont="1" applyBorder="1" applyAlignment="1">
      <alignment horizontal="left" vertical="top" wrapText="1"/>
    </xf>
    <xf numFmtId="0" fontId="0" fillId="0" borderId="2" xfId="0" applyBorder="1"/>
    <xf numFmtId="0" fontId="0" fillId="0" borderId="4" xfId="0" applyBorder="1"/>
    <xf numFmtId="0" fontId="0" fillId="2" borderId="0" xfId="0" applyFill="1"/>
    <xf numFmtId="0" fontId="1" fillId="2" borderId="0" xfId="0" applyFont="1" applyFill="1"/>
    <xf numFmtId="0" fontId="2" fillId="0" borderId="0" xfId="0" applyFont="1" applyAlignment="1">
      <alignment horizontal="left" vertical="top" wrapText="1"/>
    </xf>
    <xf numFmtId="0" fontId="0" fillId="0" borderId="0" xfId="0" applyAlignment="1">
      <alignment horizontal="left"/>
    </xf>
    <xf numFmtId="0" fontId="1" fillId="0" borderId="0" xfId="0" applyFont="1" applyAlignment="1">
      <alignment horizontal="left" vertical="top"/>
    </xf>
    <xf numFmtId="49" fontId="1" fillId="0" borderId="0" xfId="0" applyNumberFormat="1" applyFont="1" applyAlignment="1">
      <alignment horizontal="left" vertical="top"/>
    </xf>
    <xf numFmtId="0" fontId="1" fillId="0" borderId="4" xfId="0" applyFont="1" applyBorder="1" applyAlignment="1">
      <alignment wrapText="1"/>
    </xf>
    <xf numFmtId="0" fontId="1"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CA735-45DB-4F1D-92D2-B547A9EB3DCD}">
  <dimension ref="A3:F65"/>
  <sheetViews>
    <sheetView tabSelected="1" topLeftCell="A40" workbookViewId="0">
      <selection activeCell="D45" sqref="D45"/>
    </sheetView>
  </sheetViews>
  <sheetFormatPr defaultRowHeight="15" x14ac:dyDescent="0.25"/>
  <cols>
    <col min="1" max="1" width="4.7109375" customWidth="1"/>
    <col min="2" max="2" width="55.5703125" customWidth="1"/>
    <col min="3" max="3" width="7.85546875" customWidth="1"/>
    <col min="4" max="6" width="6.42578125" customWidth="1"/>
  </cols>
  <sheetData>
    <row r="3" spans="1:6" x14ac:dyDescent="0.25">
      <c r="A3" s="1"/>
      <c r="B3" s="2" t="s">
        <v>45</v>
      </c>
      <c r="C3" s="3"/>
      <c r="D3" s="3"/>
      <c r="E3" s="3"/>
      <c r="F3" s="4"/>
    </row>
    <row r="4" spans="1:6" x14ac:dyDescent="0.25">
      <c r="A4" s="5" t="s">
        <v>0</v>
      </c>
      <c r="B4" s="5" t="s">
        <v>1</v>
      </c>
      <c r="C4" s="24" t="s">
        <v>2</v>
      </c>
      <c r="D4" s="5" t="s">
        <v>3</v>
      </c>
      <c r="E4" s="5" t="s">
        <v>4</v>
      </c>
      <c r="F4" s="5" t="s">
        <v>5</v>
      </c>
    </row>
    <row r="5" spans="1:6" x14ac:dyDescent="0.25">
      <c r="A5" s="6"/>
      <c r="B5" s="6"/>
      <c r="C5" s="6"/>
      <c r="D5" s="6"/>
      <c r="E5" s="6"/>
      <c r="F5" s="6"/>
    </row>
    <row r="6" spans="1:6" ht="364.5" customHeight="1" x14ac:dyDescent="0.25">
      <c r="A6" s="7">
        <v>1</v>
      </c>
      <c r="B6" s="8" t="s">
        <v>6</v>
      </c>
    </row>
    <row r="7" spans="1:6" ht="33.75" customHeight="1" x14ac:dyDescent="0.25">
      <c r="A7" s="7"/>
      <c r="B7" s="8" t="s">
        <v>7</v>
      </c>
    </row>
    <row r="8" spans="1:6" ht="31.5" customHeight="1" x14ac:dyDescent="0.25">
      <c r="B8" s="8" t="s">
        <v>8</v>
      </c>
    </row>
    <row r="9" spans="1:6" ht="18.75" customHeight="1" x14ac:dyDescent="0.25">
      <c r="B9" s="8" t="s">
        <v>9</v>
      </c>
      <c r="C9">
        <f>16*0.4+8*1*4</f>
        <v>38.4</v>
      </c>
      <c r="D9" t="s">
        <v>10</v>
      </c>
    </row>
    <row r="10" spans="1:6" x14ac:dyDescent="0.25">
      <c r="A10" s="6"/>
      <c r="B10" s="6"/>
      <c r="C10" s="6"/>
      <c r="D10" s="6"/>
      <c r="E10" s="6"/>
      <c r="F10" s="6"/>
    </row>
    <row r="11" spans="1:6" ht="53.25" customHeight="1" x14ac:dyDescent="0.25">
      <c r="A11" s="7">
        <v>2</v>
      </c>
      <c r="B11" s="8" t="s">
        <v>11</v>
      </c>
    </row>
    <row r="12" spans="1:6" ht="39" customHeight="1" x14ac:dyDescent="0.25">
      <c r="B12" s="8" t="s">
        <v>12</v>
      </c>
    </row>
    <row r="13" spans="1:6" ht="71.25" customHeight="1" x14ac:dyDescent="0.25">
      <c r="B13" s="8" t="s">
        <v>13</v>
      </c>
    </row>
    <row r="14" spans="1:6" ht="51" customHeight="1" x14ac:dyDescent="0.25">
      <c r="B14" s="8" t="s">
        <v>14</v>
      </c>
    </row>
    <row r="15" spans="1:6" ht="34.5" customHeight="1" x14ac:dyDescent="0.25">
      <c r="B15" s="8" t="s">
        <v>15</v>
      </c>
    </row>
    <row r="16" spans="1:6" ht="34.5" customHeight="1" x14ac:dyDescent="0.25">
      <c r="B16" s="8" t="s">
        <v>16</v>
      </c>
    </row>
    <row r="17" spans="1:6" ht="16.5" x14ac:dyDescent="0.25">
      <c r="A17">
        <v>1.1000000000000001</v>
      </c>
      <c r="B17" s="8" t="s">
        <v>17</v>
      </c>
      <c r="C17">
        <f>4*17.7</f>
        <v>70.8</v>
      </c>
      <c r="D17" t="s">
        <v>10</v>
      </c>
    </row>
    <row r="18" spans="1:6" ht="16.5" x14ac:dyDescent="0.25">
      <c r="A18">
        <v>1.2</v>
      </c>
      <c r="B18" s="8" t="s">
        <v>18</v>
      </c>
      <c r="C18">
        <f>4*17.7</f>
        <v>70.8</v>
      </c>
      <c r="D18" t="s">
        <v>10</v>
      </c>
    </row>
    <row r="19" spans="1:6" ht="18.75" customHeight="1" x14ac:dyDescent="0.25">
      <c r="A19">
        <v>1.3</v>
      </c>
      <c r="B19" s="8" t="s">
        <v>19</v>
      </c>
      <c r="C19">
        <f>8*4*0.4</f>
        <v>12.8</v>
      </c>
      <c r="D19" t="s">
        <v>10</v>
      </c>
    </row>
    <row r="20" spans="1:6" ht="57.75" customHeight="1" x14ac:dyDescent="0.25">
      <c r="A20" s="9">
        <v>1.4</v>
      </c>
      <c r="B20" s="8" t="s">
        <v>20</v>
      </c>
      <c r="C20">
        <v>8</v>
      </c>
      <c r="D20" t="s">
        <v>21</v>
      </c>
    </row>
    <row r="21" spans="1:6" ht="20.25" customHeight="1" x14ac:dyDescent="0.25">
      <c r="A21" s="9">
        <v>1.5</v>
      </c>
      <c r="B21" s="8" t="s">
        <v>22</v>
      </c>
      <c r="C21">
        <f>4*(17.7/0.4)</f>
        <v>176.99999999999997</v>
      </c>
      <c r="D21" t="s">
        <v>21</v>
      </c>
    </row>
    <row r="23" spans="1:6" ht="20.25" customHeight="1" x14ac:dyDescent="0.25">
      <c r="A23" s="10"/>
      <c r="B23" s="11" t="s">
        <v>23</v>
      </c>
      <c r="C23" s="12"/>
      <c r="D23" s="12"/>
      <c r="E23" s="12"/>
      <c r="F23" s="13">
        <f>SUM(F17:F22)</f>
        <v>0</v>
      </c>
    </row>
    <row r="24" spans="1:6" ht="16.5" x14ac:dyDescent="0.25">
      <c r="A24" s="14"/>
      <c r="B24" s="15" t="s">
        <v>24</v>
      </c>
      <c r="C24" s="16"/>
      <c r="D24" s="16"/>
      <c r="E24" s="16"/>
      <c r="F24" s="17">
        <f>0.21*F23</f>
        <v>0</v>
      </c>
    </row>
    <row r="25" spans="1:6" ht="16.5" x14ac:dyDescent="0.25">
      <c r="A25" s="14"/>
      <c r="B25" s="15" t="s">
        <v>25</v>
      </c>
      <c r="C25" s="16"/>
      <c r="D25" s="16"/>
      <c r="E25" s="16"/>
      <c r="F25" s="5">
        <f>F24+F23</f>
        <v>0</v>
      </c>
    </row>
    <row r="30" spans="1:6" x14ac:dyDescent="0.25">
      <c r="A30" s="18"/>
      <c r="B30" s="19" t="s">
        <v>26</v>
      </c>
      <c r="C30" s="18"/>
      <c r="D30" s="18"/>
      <c r="E30" s="18"/>
      <c r="F30" s="18"/>
    </row>
    <row r="31" spans="1:6" x14ac:dyDescent="0.25">
      <c r="A31" s="6" t="s">
        <v>0</v>
      </c>
      <c r="B31" t="s">
        <v>1</v>
      </c>
      <c r="C31" t="s">
        <v>2</v>
      </c>
      <c r="D31" t="s">
        <v>3</v>
      </c>
      <c r="E31" t="s">
        <v>4</v>
      </c>
      <c r="F31" t="s">
        <v>5</v>
      </c>
    </row>
    <row r="32" spans="1:6" ht="115.5" x14ac:dyDescent="0.25">
      <c r="A32" s="20">
        <v>1</v>
      </c>
      <c r="B32" s="8" t="s">
        <v>27</v>
      </c>
    </row>
    <row r="33" spans="1:4" x14ac:dyDescent="0.25">
      <c r="A33" s="6"/>
      <c r="B33" s="21">
        <v>1</v>
      </c>
      <c r="C33">
        <v>1</v>
      </c>
      <c r="D33" t="s">
        <v>28</v>
      </c>
    </row>
    <row r="34" spans="1:4" ht="181.5" x14ac:dyDescent="0.25">
      <c r="A34" s="20">
        <v>2</v>
      </c>
      <c r="B34" s="8" t="s">
        <v>29</v>
      </c>
    </row>
    <row r="35" spans="1:4" x14ac:dyDescent="0.25">
      <c r="B35" s="21">
        <v>1</v>
      </c>
      <c r="C35">
        <v>1</v>
      </c>
      <c r="D35" t="s">
        <v>28</v>
      </c>
    </row>
    <row r="36" spans="1:4" ht="82.5" x14ac:dyDescent="0.25">
      <c r="A36" s="20">
        <v>3</v>
      </c>
      <c r="B36" s="8" t="s">
        <v>30</v>
      </c>
      <c r="C36">
        <v>230</v>
      </c>
      <c r="D36" t="s">
        <v>31</v>
      </c>
    </row>
    <row r="38" spans="1:4" ht="49.5" x14ac:dyDescent="0.25">
      <c r="A38" s="20">
        <v>4</v>
      </c>
      <c r="B38" s="8" t="s">
        <v>32</v>
      </c>
    </row>
    <row r="39" spans="1:4" ht="16.5" x14ac:dyDescent="0.25">
      <c r="A39" s="20"/>
      <c r="B39" s="8"/>
      <c r="C39">
        <f>7*1.4</f>
        <v>9.7999999999999989</v>
      </c>
      <c r="D39" t="s">
        <v>33</v>
      </c>
    </row>
    <row r="40" spans="1:4" ht="49.5" x14ac:dyDescent="0.25">
      <c r="A40" s="20">
        <v>5</v>
      </c>
      <c r="B40" s="8" t="s">
        <v>34</v>
      </c>
      <c r="C40">
        <v>1.5</v>
      </c>
      <c r="D40" t="s">
        <v>10</v>
      </c>
    </row>
    <row r="41" spans="1:4" ht="16.5" x14ac:dyDescent="0.25">
      <c r="A41" s="20"/>
      <c r="B41" s="8"/>
    </row>
    <row r="42" spans="1:4" ht="33" x14ac:dyDescent="0.25">
      <c r="A42" s="20">
        <v>6</v>
      </c>
      <c r="B42" s="8" t="s">
        <v>35</v>
      </c>
      <c r="C42">
        <f>6.7+6.7+1.4+2</f>
        <v>16.8</v>
      </c>
      <c r="D42" t="s">
        <v>10</v>
      </c>
    </row>
    <row r="43" spans="1:4" ht="16.5" x14ac:dyDescent="0.25">
      <c r="A43" s="8"/>
      <c r="B43" s="8"/>
    </row>
    <row r="44" spans="1:4" ht="82.5" x14ac:dyDescent="0.25">
      <c r="A44" s="20">
        <v>7</v>
      </c>
      <c r="B44" s="8" t="s">
        <v>36</v>
      </c>
      <c r="C44">
        <v>1.5</v>
      </c>
      <c r="D44" t="s">
        <v>33</v>
      </c>
    </row>
    <row r="45" spans="1:4" ht="16.5" x14ac:dyDescent="0.25">
      <c r="A45" s="6"/>
      <c r="B45" s="8"/>
    </row>
    <row r="46" spans="1:4" ht="99" x14ac:dyDescent="0.25">
      <c r="A46" s="22">
        <v>8</v>
      </c>
      <c r="B46" s="8" t="s">
        <v>38</v>
      </c>
    </row>
    <row r="47" spans="1:4" ht="16.5" x14ac:dyDescent="0.25">
      <c r="A47" s="22"/>
      <c r="B47" s="8" t="s">
        <v>39</v>
      </c>
    </row>
    <row r="48" spans="1:4" ht="16.5" x14ac:dyDescent="0.25">
      <c r="B48" s="8"/>
      <c r="C48">
        <f>1.6*1.5+0.55*1.5+6.55*2*0.55</f>
        <v>10.43</v>
      </c>
      <c r="D48" t="s">
        <v>33</v>
      </c>
    </row>
    <row r="49" spans="1:6" ht="16.5" x14ac:dyDescent="0.25">
      <c r="B49" s="8"/>
    </row>
    <row r="50" spans="1:6" ht="16.5" x14ac:dyDescent="0.25">
      <c r="A50" s="23"/>
      <c r="B50" s="8"/>
    </row>
    <row r="51" spans="1:6" ht="16.5" x14ac:dyDescent="0.25">
      <c r="A51" s="10"/>
      <c r="B51" s="11" t="s">
        <v>40</v>
      </c>
      <c r="C51" s="12"/>
      <c r="D51" s="12"/>
      <c r="E51" s="12"/>
      <c r="F51" s="13"/>
    </row>
    <row r="52" spans="1:6" ht="16.5" x14ac:dyDescent="0.25">
      <c r="A52" s="14"/>
      <c r="B52" s="15" t="s">
        <v>24</v>
      </c>
      <c r="C52" s="16"/>
      <c r="D52" s="16"/>
      <c r="E52" s="16"/>
      <c r="F52" s="17"/>
    </row>
    <row r="53" spans="1:6" ht="16.5" x14ac:dyDescent="0.25">
      <c r="A53" s="14"/>
      <c r="B53" s="15" t="s">
        <v>25</v>
      </c>
      <c r="C53" s="16"/>
      <c r="D53" s="16"/>
      <c r="E53" s="16"/>
      <c r="F53" s="5"/>
    </row>
    <row r="57" spans="1:6" x14ac:dyDescent="0.25">
      <c r="A57" s="25" t="s">
        <v>41</v>
      </c>
      <c r="B57" s="25"/>
      <c r="C57" s="25"/>
      <c r="D57" s="25"/>
      <c r="E57" s="25"/>
      <c r="F57" s="25"/>
    </row>
    <row r="58" spans="1:6" x14ac:dyDescent="0.25">
      <c r="A58" s="6" t="s">
        <v>0</v>
      </c>
      <c r="B58" t="s">
        <v>1</v>
      </c>
      <c r="C58" t="s">
        <v>2</v>
      </c>
      <c r="D58" t="s">
        <v>3</v>
      </c>
      <c r="E58" t="s">
        <v>4</v>
      </c>
      <c r="F58" t="s">
        <v>5</v>
      </c>
    </row>
    <row r="59" spans="1:6" ht="214.5" x14ac:dyDescent="0.25">
      <c r="A59" s="20">
        <v>1</v>
      </c>
      <c r="B59" s="8" t="s">
        <v>42</v>
      </c>
    </row>
    <row r="60" spans="1:6" ht="33" x14ac:dyDescent="0.25">
      <c r="A60" s="20"/>
      <c r="B60" s="8" t="s">
        <v>43</v>
      </c>
    </row>
    <row r="61" spans="1:6" ht="16.5" x14ac:dyDescent="0.25">
      <c r="B61" s="8" t="s">
        <v>44</v>
      </c>
      <c r="C61">
        <v>31</v>
      </c>
      <c r="D61" t="s">
        <v>37</v>
      </c>
    </row>
    <row r="62" spans="1:6" ht="16.5" x14ac:dyDescent="0.25">
      <c r="A62" s="20"/>
      <c r="B62" s="8"/>
    </row>
    <row r="63" spans="1:6" ht="16.5" x14ac:dyDescent="0.25">
      <c r="A63" s="10"/>
      <c r="B63" s="11"/>
      <c r="C63" s="12"/>
      <c r="D63" s="12"/>
      <c r="E63" s="12" t="s">
        <v>40</v>
      </c>
      <c r="F63" s="13"/>
    </row>
    <row r="64" spans="1:6" ht="16.5" x14ac:dyDescent="0.25">
      <c r="A64" s="14"/>
      <c r="B64" s="15"/>
      <c r="C64" s="16"/>
      <c r="D64" s="16"/>
      <c r="E64" s="16" t="s">
        <v>24</v>
      </c>
      <c r="F64" s="17"/>
    </row>
    <row r="65" spans="1:6" ht="16.5" x14ac:dyDescent="0.25">
      <c r="A65" s="14"/>
      <c r="B65" s="15"/>
      <c r="C65" s="16"/>
      <c r="D65" s="16"/>
      <c r="E65" s="16" t="s">
        <v>25</v>
      </c>
      <c r="F65" s="5"/>
    </row>
  </sheetData>
  <mergeCells count="1">
    <mergeCell ref="A57:F5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Gorica Raičević</dc:creator>
  <cp:lastModifiedBy>Tamara Bozinovic</cp:lastModifiedBy>
  <cp:lastPrinted>2023-12-08T11:20:34Z</cp:lastPrinted>
  <dcterms:created xsi:type="dcterms:W3CDTF">2023-12-08T10:44:46Z</dcterms:created>
  <dcterms:modified xsi:type="dcterms:W3CDTF">2023-12-28T08:18:25Z</dcterms:modified>
</cp:coreProperties>
</file>